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2" activeTab="2"/>
  </bookViews>
  <sheets>
    <sheet name="PAGAMENTI" sheetId="1" r:id="rId1"/>
    <sheet name="IMP. 2017" sheetId="2" r:id="rId2"/>
    <sheet name="Foglio1" sheetId="3" r:id="rId3"/>
  </sheets>
  <definedNames/>
  <calcPr fullCalcOnLoad="1"/>
</workbook>
</file>

<file path=xl/comments3.xml><?xml version="1.0" encoding="utf-8"?>
<comments xmlns="http://schemas.openxmlformats.org/spreadsheetml/2006/main">
  <authors>
    <author>Autore</author>
  </authors>
  <commentList>
    <comment ref="G7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CED - MANUT. FOTOC. PC. - ASCENS. ECC.
</t>
        </r>
      </text>
    </comment>
    <comment ref="H8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IDEAS € 35556 - SOCIAL LAB € 70676,04 SOCRATE PER € 42040 ANAC € 225
</t>
        </r>
      </text>
    </comment>
    <comment ref="K8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poliz. notturno</t>
        </r>
      </text>
    </comment>
    <comment ref="L8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SOCRATE PER € 69466,80 - ARECA (S. ILARIO) € 31478,93 - BOOK SHOP (MEDIATEUR) € 61419,98 - SANNIO E. € 384000 - SANNIOE. (€ 46666,66)</t>
        </r>
      </text>
    </comment>
    <comment ref="L9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PROIETTORE € 1000 - DCM € 387,96 TEXI SRL € 402,26</t>
        </r>
      </text>
    </comment>
    <comment ref="M9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CARTA - TONER</t>
        </r>
      </text>
    </comment>
    <comment ref="L10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BIBLIOTECA</t>
        </r>
      </text>
    </comment>
    <comment ref="L12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SANNIO E.</t>
        </r>
      </text>
    </comment>
    <comment ref="L13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SANNIO E.</t>
        </r>
      </text>
    </comment>
    <comment ref="L14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SANNIO E.</t>
        </r>
      </text>
    </comment>
    <comment ref="L15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EPSYLON
</t>
        </r>
      </text>
    </comment>
    <comment ref="L16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EPSYLON € 50000 - 
</t>
        </r>
      </text>
    </comment>
    <comment ref="N16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ASSICURAZIONI</t>
        </r>
      </text>
    </comment>
    <comment ref="L17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- EPSYLON € 13.456,00 
- SANNIO E. € 13000
</t>
        </r>
      </text>
    </comment>
    <comment ref="L18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SANNIO E.</t>
        </r>
      </text>
    </comment>
  </commentList>
</comments>
</file>

<file path=xl/sharedStrings.xml><?xml version="1.0" encoding="utf-8"?>
<sst xmlns="http://schemas.openxmlformats.org/spreadsheetml/2006/main" count="73" uniqueCount="40">
  <si>
    <t>Pagamento utenze</t>
  </si>
  <si>
    <t>Manutenzione ordinaria immobili</t>
  </si>
  <si>
    <t>Manutenzione impianti tecnologici</t>
  </si>
  <si>
    <t>Acquisto beni di consumo</t>
  </si>
  <si>
    <t>Acquisto di libri,riviste,ecc.</t>
  </si>
  <si>
    <t>Convegni,seminari e corsi di aggiornamento</t>
  </si>
  <si>
    <t>Progetti di animazione</t>
  </si>
  <si>
    <t>Organizzazione e gestione visite museali guidate</t>
  </si>
  <si>
    <t>Gestione sistema di catalogazione informatizzata</t>
  </si>
  <si>
    <t>Gestione/fruizione beni culturali</t>
  </si>
  <si>
    <t>Attività di sostegno alle attivitàdi tutela ..</t>
  </si>
  <si>
    <t>Altre attività dirette a promuovere laconoscenza ..</t>
  </si>
  <si>
    <t>servizi di custodia, pulizia e sorveglianza</t>
  </si>
  <si>
    <t>2508/2</t>
  </si>
  <si>
    <t>Capitoli</t>
  </si>
  <si>
    <t>IMP.</t>
  </si>
  <si>
    <t>SPESA ANNO 2017</t>
  </si>
  <si>
    <t>PAG. al 9 11 2017</t>
  </si>
  <si>
    <t>PAGAM. X MUSEI</t>
  </si>
  <si>
    <t>STANIAMENTI/IMPEGNI ANNO 2017</t>
  </si>
  <si>
    <t>IMPEGNI</t>
  </si>
  <si>
    <t>DISPONIBILITA'</t>
  </si>
  <si>
    <t>VARIA.IN +</t>
  </si>
  <si>
    <t>TOTALE STANZ.</t>
  </si>
  <si>
    <t>STANZ. INIZ.</t>
  </si>
  <si>
    <t>EPSYLON</t>
  </si>
  <si>
    <t>ARECA</t>
  </si>
  <si>
    <t>BOOK SHOP</t>
  </si>
  <si>
    <t>S. ILARIO</t>
  </si>
  <si>
    <t>IMPEGNI X MUSEI</t>
  </si>
  <si>
    <t>PROGETTO MEDIATEUR</t>
  </si>
  <si>
    <t>agosto - dicembre</t>
  </si>
  <si>
    <t>gennaio - luglio</t>
  </si>
  <si>
    <t>anno 2017</t>
  </si>
  <si>
    <t>STANZIAMENTI/IMPEGNI ANNO 2018</t>
  </si>
  <si>
    <t>UTENZE</t>
  </si>
  <si>
    <t>MANUT. ORD.</t>
  </si>
  <si>
    <t>IMPIANTI</t>
  </si>
  <si>
    <t>PULIZIA</t>
  </si>
  <si>
    <t>Ideazione, progettazione e stampa di materiale informativo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</si>
</sst>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10"/>
      <color indexed="30"/>
      <name val="Garamond"/>
      <family val="1"/>
    </font>
    <font>
      <sz val="10"/>
      <color indexed="10"/>
      <name val="Garamond"/>
      <family val="1"/>
    </font>
    <font>
      <b/>
      <sz val="10"/>
      <color indexed="8"/>
      <name val="Garamond"/>
      <family val="1"/>
    </font>
    <font>
      <b/>
      <sz val="11"/>
      <color indexed="30"/>
      <name val="Garamond"/>
      <family val="1"/>
    </font>
    <font>
      <sz val="11"/>
      <color indexed="30"/>
      <name val="Garamond"/>
      <family val="1"/>
    </font>
    <font>
      <sz val="10"/>
      <color indexed="30"/>
      <name val="Garamond"/>
      <family val="1"/>
    </font>
    <font>
      <b/>
      <sz val="10"/>
      <color indexed="60"/>
      <name val="Garamond"/>
      <family val="1"/>
    </font>
    <font>
      <b/>
      <sz val="11"/>
      <color indexed="60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Garamond"/>
      <family val="1"/>
    </font>
    <font>
      <sz val="10"/>
      <color theme="1"/>
      <name val="Garamond"/>
      <family val="1"/>
    </font>
    <font>
      <b/>
      <sz val="10"/>
      <color rgb="FFFF0000"/>
      <name val="Garamond"/>
      <family val="1"/>
    </font>
    <font>
      <b/>
      <sz val="10"/>
      <color rgb="FF0070C0"/>
      <name val="Garamond"/>
      <family val="1"/>
    </font>
    <font>
      <sz val="10"/>
      <color rgb="FFFF0000"/>
      <name val="Garamond"/>
      <family val="1"/>
    </font>
    <font>
      <b/>
      <sz val="10"/>
      <color theme="1"/>
      <name val="Garamond"/>
      <family val="1"/>
    </font>
    <font>
      <b/>
      <sz val="11"/>
      <color rgb="FF0070C0"/>
      <name val="Garamond"/>
      <family val="1"/>
    </font>
    <font>
      <sz val="11"/>
      <color rgb="FF0070C0"/>
      <name val="Garamond"/>
      <family val="1"/>
    </font>
    <font>
      <sz val="10"/>
      <color rgb="FF0070C0"/>
      <name val="Garamond"/>
      <family val="1"/>
    </font>
    <font>
      <b/>
      <sz val="10"/>
      <color theme="9" tint="-0.4999699890613556"/>
      <name val="Garamond"/>
      <family val="1"/>
    </font>
    <font>
      <b/>
      <sz val="11"/>
      <color theme="9" tint="-0.4999699890613556"/>
      <name val="Garamond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4" fontId="52" fillId="0" borderId="0" xfId="0" applyNumberFormat="1" applyFont="1" applyAlignment="1">
      <alignment vertical="center"/>
    </xf>
    <xf numFmtId="164" fontId="53" fillId="0" borderId="0" xfId="0" applyNumberFormat="1" applyFont="1" applyAlignment="1">
      <alignment vertical="center"/>
    </xf>
    <xf numFmtId="164" fontId="54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164" fontId="56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164" fontId="52" fillId="0" borderId="0" xfId="0" applyNumberFormat="1" applyFont="1" applyFill="1" applyAlignment="1">
      <alignment vertical="center"/>
    </xf>
    <xf numFmtId="164" fontId="53" fillId="0" borderId="0" xfId="0" applyNumberFormat="1" applyFont="1" applyFill="1" applyAlignment="1">
      <alignment vertical="center"/>
    </xf>
    <xf numFmtId="0" fontId="55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164" fontId="55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64" fontId="59" fillId="0" borderId="0" xfId="0" applyNumberFormat="1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4" fontId="52" fillId="0" borderId="0" xfId="0" applyNumberFormat="1" applyFont="1" applyAlignment="1">
      <alignment horizontal="center" vertical="center" wrapText="1"/>
    </xf>
    <xf numFmtId="4" fontId="52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4" fontId="60" fillId="0" borderId="0" xfId="0" applyNumberFormat="1" applyFont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4" fontId="55" fillId="0" borderId="0" xfId="0" applyNumberFormat="1" applyFont="1" applyAlignment="1">
      <alignment vertical="center"/>
    </xf>
    <xf numFmtId="4" fontId="55" fillId="0" borderId="0" xfId="0" applyNumberFormat="1" applyFont="1" applyAlignment="1">
      <alignment horizontal="center" vertical="center" wrapText="1"/>
    </xf>
    <xf numFmtId="4" fontId="59" fillId="0" borderId="0" xfId="0" applyNumberFormat="1" applyFont="1" applyAlignment="1">
      <alignment vertical="center"/>
    </xf>
    <xf numFmtId="4" fontId="59" fillId="33" borderId="0" xfId="0" applyNumberFormat="1" applyFont="1" applyFill="1" applyAlignment="1">
      <alignment vertical="center"/>
    </xf>
    <xf numFmtId="4" fontId="59" fillId="0" borderId="0" xfId="0" applyNumberFormat="1" applyFont="1" applyFill="1" applyAlignment="1">
      <alignment vertical="center"/>
    </xf>
    <xf numFmtId="164" fontId="51" fillId="0" borderId="0" xfId="0" applyNumberFormat="1" applyFont="1" applyAlignment="1">
      <alignment vertical="center"/>
    </xf>
    <xf numFmtId="164" fontId="59" fillId="0" borderId="0" xfId="0" applyNumberFormat="1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164" fontId="54" fillId="0" borderId="10" xfId="0" applyNumberFormat="1" applyFont="1" applyBorder="1" applyAlignment="1">
      <alignment vertical="center"/>
    </xf>
    <xf numFmtId="164" fontId="56" fillId="0" borderId="10" xfId="0" applyNumberFormat="1" applyFont="1" applyBorder="1" applyAlignment="1">
      <alignment vertical="center"/>
    </xf>
    <xf numFmtId="164" fontId="54" fillId="0" borderId="10" xfId="0" applyNumberFormat="1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164" fontId="53" fillId="0" borderId="1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.7109375" style="12" bestFit="1" customWidth="1"/>
    <col min="2" max="2" width="22.140625" style="8" customWidth="1"/>
    <col min="3" max="3" width="10.00390625" style="7" bestFit="1" customWidth="1"/>
    <col min="4" max="4" width="9.140625" style="7" bestFit="1" customWidth="1"/>
    <col min="5" max="5" width="10.00390625" style="7" bestFit="1" customWidth="1"/>
    <col min="6" max="7" width="9.140625" style="7" bestFit="1" customWidth="1"/>
    <col min="8" max="8" width="10.00390625" style="7" bestFit="1" customWidth="1"/>
    <col min="9" max="9" width="9.140625" style="7" bestFit="1" customWidth="1"/>
    <col min="10" max="10" width="8.28125" style="7" bestFit="1" customWidth="1"/>
    <col min="11" max="11" width="10.00390625" style="7" bestFit="1" customWidth="1"/>
    <col min="12" max="12" width="8.28125" style="7" bestFit="1" customWidth="1"/>
    <col min="13" max="14" width="9.140625" style="7" bestFit="1" customWidth="1"/>
    <col min="15" max="15" width="11.140625" style="7" bestFit="1" customWidth="1"/>
    <col min="16" max="16" width="10.00390625" style="7" bestFit="1" customWidth="1"/>
    <col min="17" max="17" width="11.28125" style="21" bestFit="1" customWidth="1"/>
    <col min="18" max="16384" width="9.140625" style="2" customWidth="1"/>
  </cols>
  <sheetData>
    <row r="1" spans="1:17" s="1" customFormat="1" ht="15">
      <c r="A1" s="11"/>
      <c r="B1" s="14" t="s">
        <v>14</v>
      </c>
      <c r="C1" s="11">
        <v>2503</v>
      </c>
      <c r="D1" s="11" t="s">
        <v>13</v>
      </c>
      <c r="E1" s="11">
        <v>2508</v>
      </c>
      <c r="F1" s="11">
        <v>5961</v>
      </c>
      <c r="G1" s="11">
        <v>3575</v>
      </c>
      <c r="H1" s="11">
        <v>2507</v>
      </c>
      <c r="I1" s="11">
        <v>5612</v>
      </c>
      <c r="J1" s="11">
        <v>5623</v>
      </c>
      <c r="K1" s="11">
        <v>6168</v>
      </c>
      <c r="L1" s="11">
        <v>2451</v>
      </c>
      <c r="M1" s="11">
        <v>2501</v>
      </c>
      <c r="N1" s="11">
        <v>6220</v>
      </c>
      <c r="O1" s="11">
        <v>6221</v>
      </c>
      <c r="P1" s="11"/>
      <c r="Q1" s="20"/>
    </row>
    <row r="2" spans="1:16" ht="15">
      <c r="A2" s="12">
        <v>1</v>
      </c>
      <c r="B2" s="8" t="s">
        <v>0</v>
      </c>
      <c r="C2" s="4">
        <v>227404.84</v>
      </c>
      <c r="D2" s="4">
        <v>18638.27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>
        <f>SUM(C2:O2)</f>
        <v>246043.11</v>
      </c>
    </row>
    <row r="3" spans="1:16" ht="25.5">
      <c r="A3" s="12">
        <v>2</v>
      </c>
      <c r="B3" s="8" t="s">
        <v>1</v>
      </c>
      <c r="C3" s="4"/>
      <c r="D3" s="4"/>
      <c r="E3" s="4">
        <v>27741.6</v>
      </c>
      <c r="F3" s="4"/>
      <c r="G3" s="4"/>
      <c r="H3" s="4"/>
      <c r="I3" s="4"/>
      <c r="J3" s="4"/>
      <c r="K3" s="4"/>
      <c r="L3" s="4"/>
      <c r="M3" s="4"/>
      <c r="N3" s="4"/>
      <c r="O3" s="4"/>
      <c r="P3" s="4">
        <f aca="true" t="shared" si="0" ref="P3:P14">SUM(C3:O3)</f>
        <v>27741.6</v>
      </c>
    </row>
    <row r="4" spans="1:16" ht="25.5">
      <c r="A4" s="12">
        <v>3</v>
      </c>
      <c r="B4" s="8" t="s">
        <v>2</v>
      </c>
      <c r="C4" s="4"/>
      <c r="D4" s="4"/>
      <c r="E4" s="4"/>
      <c r="F4" s="4">
        <v>732</v>
      </c>
      <c r="G4" s="4">
        <v>10000</v>
      </c>
      <c r="H4" s="4"/>
      <c r="I4" s="4"/>
      <c r="J4" s="4"/>
      <c r="K4" s="4"/>
      <c r="L4" s="4"/>
      <c r="M4" s="4"/>
      <c r="N4" s="4"/>
      <c r="O4" s="4"/>
      <c r="P4" s="4">
        <f t="shared" si="0"/>
        <v>10732</v>
      </c>
    </row>
    <row r="5" spans="1:16" ht="25.5">
      <c r="A5" s="12">
        <v>4</v>
      </c>
      <c r="B5" s="8" t="s">
        <v>12</v>
      </c>
      <c r="C5" s="4"/>
      <c r="D5" s="4"/>
      <c r="E5" s="4"/>
      <c r="F5" s="4"/>
      <c r="G5" s="4"/>
      <c r="H5" s="4">
        <v>142734</v>
      </c>
      <c r="I5" s="4">
        <v>43596</v>
      </c>
      <c r="J5" s="4">
        <v>547</v>
      </c>
      <c r="K5" s="15">
        <v>334434.79</v>
      </c>
      <c r="L5" s="4"/>
      <c r="M5" s="4"/>
      <c r="N5" s="4"/>
      <c r="O5" s="4"/>
      <c r="P5" s="4">
        <f t="shared" si="0"/>
        <v>521311.79</v>
      </c>
    </row>
    <row r="6" spans="1:16" ht="15">
      <c r="A6" s="12">
        <v>5</v>
      </c>
      <c r="B6" s="8" t="s">
        <v>3</v>
      </c>
      <c r="C6" s="4"/>
      <c r="D6" s="4"/>
      <c r="E6" s="4"/>
      <c r="F6" s="4"/>
      <c r="G6" s="4"/>
      <c r="H6" s="4"/>
      <c r="I6" s="4"/>
      <c r="J6" s="4"/>
      <c r="K6" s="15"/>
      <c r="L6" s="4">
        <v>1200</v>
      </c>
      <c r="M6" s="4"/>
      <c r="N6" s="4"/>
      <c r="O6" s="4"/>
      <c r="P6" s="4">
        <f t="shared" si="0"/>
        <v>1200</v>
      </c>
    </row>
    <row r="7" spans="1:16" ht="15">
      <c r="A7" s="12">
        <v>6</v>
      </c>
      <c r="B7" s="8" t="s">
        <v>4</v>
      </c>
      <c r="C7" s="4"/>
      <c r="D7" s="4"/>
      <c r="E7" s="4"/>
      <c r="F7" s="4"/>
      <c r="G7" s="4"/>
      <c r="H7" s="4"/>
      <c r="I7" s="4"/>
      <c r="J7" s="4"/>
      <c r="K7" s="15">
        <v>1800</v>
      </c>
      <c r="L7" s="4"/>
      <c r="M7" s="4"/>
      <c r="N7" s="4"/>
      <c r="O7" s="4"/>
      <c r="P7" s="4">
        <f t="shared" si="0"/>
        <v>1800</v>
      </c>
    </row>
    <row r="8" spans="1:16" ht="25.5">
      <c r="A8" s="12">
        <v>7</v>
      </c>
      <c r="B8" s="8" t="s">
        <v>5</v>
      </c>
      <c r="C8" s="4"/>
      <c r="D8" s="4"/>
      <c r="E8" s="4"/>
      <c r="F8" s="4"/>
      <c r="G8" s="4"/>
      <c r="H8" s="4"/>
      <c r="I8" s="4"/>
      <c r="J8" s="4"/>
      <c r="K8" s="15"/>
      <c r="L8" s="4"/>
      <c r="M8" s="4"/>
      <c r="N8" s="4"/>
      <c r="O8" s="4"/>
      <c r="P8" s="4">
        <f t="shared" si="0"/>
        <v>0</v>
      </c>
    </row>
    <row r="9" spans="1:16" ht="15">
      <c r="A9" s="12">
        <v>8</v>
      </c>
      <c r="B9" s="8" t="s">
        <v>6</v>
      </c>
      <c r="C9" s="4"/>
      <c r="D9" s="4"/>
      <c r="E9" s="4"/>
      <c r="F9" s="4"/>
      <c r="G9" s="4"/>
      <c r="H9" s="4"/>
      <c r="I9" s="4"/>
      <c r="J9" s="4"/>
      <c r="K9" s="15"/>
      <c r="L9" s="4"/>
      <c r="M9" s="4"/>
      <c r="N9" s="4"/>
      <c r="O9" s="4"/>
      <c r="P9" s="4">
        <f t="shared" si="0"/>
        <v>0</v>
      </c>
    </row>
    <row r="10" spans="1:16" ht="25.5">
      <c r="A10" s="12">
        <v>9</v>
      </c>
      <c r="B10" s="8" t="s">
        <v>7</v>
      </c>
      <c r="C10" s="4"/>
      <c r="D10" s="4"/>
      <c r="E10" s="4"/>
      <c r="F10" s="4"/>
      <c r="G10" s="4"/>
      <c r="H10" s="4"/>
      <c r="I10" s="4"/>
      <c r="J10" s="4"/>
      <c r="K10" s="15"/>
      <c r="L10" s="4"/>
      <c r="M10" s="4"/>
      <c r="N10" s="4"/>
      <c r="O10" s="4"/>
      <c r="P10" s="4">
        <f t="shared" si="0"/>
        <v>0</v>
      </c>
    </row>
    <row r="11" spans="1:16" ht="25.5">
      <c r="A11" s="12">
        <v>10</v>
      </c>
      <c r="B11" s="8" t="s">
        <v>8</v>
      </c>
      <c r="C11" s="4"/>
      <c r="D11" s="4"/>
      <c r="E11" s="4"/>
      <c r="F11" s="4"/>
      <c r="G11" s="4"/>
      <c r="H11" s="4"/>
      <c r="I11" s="4"/>
      <c r="J11" s="4"/>
      <c r="K11" s="15">
        <v>11330</v>
      </c>
      <c r="L11" s="4"/>
      <c r="M11" s="4"/>
      <c r="N11" s="4"/>
      <c r="O11" s="4"/>
      <c r="P11" s="4">
        <f t="shared" si="0"/>
        <v>11330</v>
      </c>
    </row>
    <row r="12" spans="1:16" ht="25.5">
      <c r="A12" s="12">
        <v>11</v>
      </c>
      <c r="B12" s="8" t="s">
        <v>9</v>
      </c>
      <c r="C12" s="4"/>
      <c r="D12" s="4"/>
      <c r="E12" s="4"/>
      <c r="F12" s="4"/>
      <c r="G12" s="4"/>
      <c r="H12" s="4"/>
      <c r="I12" s="4"/>
      <c r="J12" s="4"/>
      <c r="K12" s="15">
        <v>44000</v>
      </c>
      <c r="L12" s="4"/>
      <c r="M12" s="4">
        <v>10229</v>
      </c>
      <c r="N12" s="4"/>
      <c r="O12" s="4"/>
      <c r="P12" s="4">
        <f t="shared" si="0"/>
        <v>54229</v>
      </c>
    </row>
    <row r="13" spans="1:16" ht="25.5">
      <c r="A13" s="12">
        <v>12</v>
      </c>
      <c r="B13" s="8" t="s">
        <v>10</v>
      </c>
      <c r="C13" s="4"/>
      <c r="D13" s="4"/>
      <c r="E13" s="4"/>
      <c r="F13" s="4"/>
      <c r="G13" s="4"/>
      <c r="H13" s="4"/>
      <c r="I13" s="4"/>
      <c r="J13" s="4"/>
      <c r="K13" s="15"/>
      <c r="L13" s="4"/>
      <c r="M13" s="4"/>
      <c r="N13" s="4">
        <v>0</v>
      </c>
      <c r="O13" s="4">
        <v>0</v>
      </c>
      <c r="P13" s="4">
        <f t="shared" si="0"/>
        <v>0</v>
      </c>
    </row>
    <row r="14" spans="1:16" ht="25.5">
      <c r="A14" s="12">
        <v>13</v>
      </c>
      <c r="B14" s="8" t="s">
        <v>11</v>
      </c>
      <c r="C14" s="4"/>
      <c r="D14" s="4"/>
      <c r="E14" s="4"/>
      <c r="F14" s="4"/>
      <c r="G14" s="4"/>
      <c r="H14" s="4"/>
      <c r="I14" s="4"/>
      <c r="J14" s="4"/>
      <c r="K14" s="15">
        <v>1980</v>
      </c>
      <c r="L14" s="4"/>
      <c r="M14" s="4"/>
      <c r="N14" s="4"/>
      <c r="O14" s="4"/>
      <c r="P14" s="4">
        <f t="shared" si="0"/>
        <v>1980</v>
      </c>
    </row>
    <row r="15" spans="1:17" s="3" customFormat="1" ht="15">
      <c r="A15" s="13"/>
      <c r="B15" s="9"/>
      <c r="C15" s="5">
        <f>SUM(C2:C14)</f>
        <v>227404.84</v>
      </c>
      <c r="D15" s="5">
        <f aca="true" t="shared" si="1" ref="D15:O15">SUM(D2:D14)</f>
        <v>18638.27</v>
      </c>
      <c r="E15" s="5">
        <f t="shared" si="1"/>
        <v>27741.6</v>
      </c>
      <c r="F15" s="5">
        <f t="shared" si="1"/>
        <v>732</v>
      </c>
      <c r="G15" s="5">
        <f t="shared" si="1"/>
        <v>10000</v>
      </c>
      <c r="H15" s="5">
        <f t="shared" si="1"/>
        <v>142734</v>
      </c>
      <c r="I15" s="5">
        <f t="shared" si="1"/>
        <v>43596</v>
      </c>
      <c r="J15" s="5">
        <f t="shared" si="1"/>
        <v>547</v>
      </c>
      <c r="K15" s="16">
        <f t="shared" si="1"/>
        <v>393544.79</v>
      </c>
      <c r="L15" s="5">
        <f t="shared" si="1"/>
        <v>1200</v>
      </c>
      <c r="M15" s="5">
        <f t="shared" si="1"/>
        <v>10229</v>
      </c>
      <c r="N15" s="5">
        <f t="shared" si="1"/>
        <v>0</v>
      </c>
      <c r="O15" s="5">
        <f t="shared" si="1"/>
        <v>0</v>
      </c>
      <c r="Q15" s="21"/>
    </row>
    <row r="16" spans="3:17" ht="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>
        <f>SUM(C15:O15)</f>
        <v>876367.5</v>
      </c>
      <c r="P16" s="19">
        <v>502098.68</v>
      </c>
      <c r="Q16" s="6">
        <f>SUM(O16:P16)</f>
        <v>1378466.18</v>
      </c>
    </row>
    <row r="17" spans="3:17" ht="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0">
        <v>28841.1</v>
      </c>
      <c r="P17" s="2"/>
      <c r="Q17" s="22"/>
    </row>
    <row r="18" spans="3:17" ht="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>
        <f>O16-O17</f>
        <v>847526.4</v>
      </c>
      <c r="P18" s="2"/>
      <c r="Q18" s="6">
        <f>Q16-O17</f>
        <v>1349625.0799999998</v>
      </c>
    </row>
    <row r="19" spans="3:16" ht="1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3:16" ht="1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3:16" ht="1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3:16" ht="1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3:16" ht="1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3:16" ht="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3:16" ht="1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3:16" ht="1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3:16" ht="1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3:16" ht="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3:16" ht="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3:16" ht="1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sheetProtection/>
  <printOptions gridLines="1"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view="pageLayout" workbookViewId="0" topLeftCell="A7">
      <selection activeCell="D17" sqref="D17"/>
    </sheetView>
  </sheetViews>
  <sheetFormatPr defaultColWidth="9.140625" defaultRowHeight="15"/>
  <cols>
    <col min="1" max="1" width="2.7109375" style="12" bestFit="1" customWidth="1"/>
    <col min="2" max="2" width="18.57421875" style="8" customWidth="1"/>
    <col min="3" max="3" width="10.00390625" style="7" bestFit="1" customWidth="1"/>
    <col min="4" max="4" width="9.140625" style="7" bestFit="1" customWidth="1"/>
    <col min="5" max="5" width="11.28125" style="7" bestFit="1" customWidth="1"/>
    <col min="6" max="7" width="9.140625" style="7" bestFit="1" customWidth="1"/>
    <col min="8" max="8" width="10.00390625" style="7" bestFit="1" customWidth="1"/>
    <col min="9" max="9" width="9.140625" style="7" bestFit="1" customWidth="1"/>
    <col min="10" max="10" width="8.28125" style="7" bestFit="1" customWidth="1"/>
    <col min="11" max="11" width="10.00390625" style="7" bestFit="1" customWidth="1"/>
    <col min="12" max="12" width="8.28125" style="7" bestFit="1" customWidth="1"/>
    <col min="13" max="13" width="11.00390625" style="7" bestFit="1" customWidth="1"/>
    <col min="14" max="14" width="12.8515625" style="7" bestFit="1" customWidth="1"/>
    <col min="15" max="15" width="10.00390625" style="2" bestFit="1" customWidth="1"/>
    <col min="16" max="16" width="10.00390625" style="17" bestFit="1" customWidth="1"/>
    <col min="17" max="16384" width="9.140625" style="2" customWidth="1"/>
  </cols>
  <sheetData>
    <row r="1" spans="2:14" ht="25.5" customHeight="1">
      <c r="B1" s="48" t="s">
        <v>19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3" ht="25.5" customHeight="1">
      <c r="B2" s="8" t="s">
        <v>24</v>
      </c>
      <c r="C2" s="27">
        <v>879908.23</v>
      </c>
      <c r="D2" s="27">
        <v>23798.55</v>
      </c>
      <c r="E2" s="27">
        <v>252000</v>
      </c>
      <c r="F2" s="27">
        <v>37000</v>
      </c>
      <c r="G2" s="27">
        <v>20000</v>
      </c>
      <c r="H2" s="27">
        <v>173399.71</v>
      </c>
      <c r="I2" s="27">
        <v>58128</v>
      </c>
      <c r="J2" s="27">
        <v>7890</v>
      </c>
      <c r="K2" s="27">
        <v>665588.4</v>
      </c>
      <c r="L2" s="27"/>
      <c r="M2" s="27"/>
    </row>
    <row r="3" spans="2:13" ht="25.5" customHeight="1">
      <c r="B3" s="8" t="s">
        <v>22</v>
      </c>
      <c r="C3" s="27"/>
      <c r="D3" s="27"/>
      <c r="E3" s="27"/>
      <c r="F3" s="27"/>
      <c r="G3" s="27"/>
      <c r="H3" s="27"/>
      <c r="I3" s="27"/>
      <c r="J3" s="27"/>
      <c r="K3" s="27">
        <v>50000</v>
      </c>
      <c r="L3" s="27"/>
      <c r="M3" s="27"/>
    </row>
    <row r="4" spans="1:16" s="35" customFormat="1" ht="25.5" customHeight="1">
      <c r="A4" s="31"/>
      <c r="B4" s="32" t="s">
        <v>23</v>
      </c>
      <c r="C4" s="33">
        <f aca="true" t="shared" si="0" ref="C4:J4">SUM(C2:C3)</f>
        <v>879908.23</v>
      </c>
      <c r="D4" s="33">
        <f t="shared" si="0"/>
        <v>23798.55</v>
      </c>
      <c r="E4" s="33">
        <f t="shared" si="0"/>
        <v>252000</v>
      </c>
      <c r="F4" s="33">
        <f t="shared" si="0"/>
        <v>37000</v>
      </c>
      <c r="G4" s="33">
        <f t="shared" si="0"/>
        <v>20000</v>
      </c>
      <c r="H4" s="33">
        <f t="shared" si="0"/>
        <v>173399.71</v>
      </c>
      <c r="I4" s="33">
        <f t="shared" si="0"/>
        <v>58128</v>
      </c>
      <c r="J4" s="33">
        <f t="shared" si="0"/>
        <v>7890</v>
      </c>
      <c r="K4" s="33">
        <f>SUM(K2:K3)</f>
        <v>715588.4</v>
      </c>
      <c r="L4" s="33">
        <f>SUM(L2:L3)</f>
        <v>0</v>
      </c>
      <c r="M4" s="33">
        <f>SUM(M2:M3)</f>
        <v>0</v>
      </c>
      <c r="N4" s="34"/>
      <c r="P4" s="34"/>
    </row>
    <row r="5" spans="2:13" ht="15">
      <c r="B5" s="8" t="s">
        <v>20</v>
      </c>
      <c r="C5" s="24">
        <v>843171.16</v>
      </c>
      <c r="D5" s="24">
        <v>16500</v>
      </c>
      <c r="E5" s="24">
        <v>171348.11</v>
      </c>
      <c r="F5" s="24">
        <v>789.95</v>
      </c>
      <c r="G5" s="24">
        <v>83831.74</v>
      </c>
      <c r="H5" s="24">
        <v>157349.71</v>
      </c>
      <c r="I5" s="24">
        <v>58128</v>
      </c>
      <c r="J5" s="24">
        <v>7320</v>
      </c>
      <c r="K5" s="24">
        <v>572525.41</v>
      </c>
      <c r="L5" s="24">
        <v>4764.09</v>
      </c>
      <c r="M5" s="24">
        <v>56063.38</v>
      </c>
    </row>
    <row r="6" spans="1:16" s="21" customFormat="1" ht="15">
      <c r="A6" s="28"/>
      <c r="B6" s="29" t="s">
        <v>21</v>
      </c>
      <c r="C6" s="39">
        <f>C4-C5</f>
        <v>36737.06999999995</v>
      </c>
      <c r="D6" s="39">
        <f aca="true" t="shared" si="1" ref="D6:M6">D4-D5</f>
        <v>7298.549999999999</v>
      </c>
      <c r="E6" s="40">
        <f t="shared" si="1"/>
        <v>80651.89000000001</v>
      </c>
      <c r="F6" s="40">
        <f t="shared" si="1"/>
        <v>36210.05</v>
      </c>
      <c r="G6" s="39">
        <f t="shared" si="1"/>
        <v>-63831.740000000005</v>
      </c>
      <c r="H6" s="39">
        <f t="shared" si="1"/>
        <v>16050</v>
      </c>
      <c r="I6" s="39">
        <f t="shared" si="1"/>
        <v>0</v>
      </c>
      <c r="J6" s="39">
        <f t="shared" si="1"/>
        <v>570</v>
      </c>
      <c r="K6" s="39">
        <f t="shared" si="1"/>
        <v>143062.99</v>
      </c>
      <c r="L6" s="39">
        <f t="shared" si="1"/>
        <v>-4764.09</v>
      </c>
      <c r="M6" s="39">
        <f t="shared" si="1"/>
        <v>-56063.38</v>
      </c>
      <c r="N6" s="30"/>
      <c r="P6" s="30"/>
    </row>
    <row r="7" spans="1:16" s="21" customFormat="1" ht="15">
      <c r="A7" s="28"/>
      <c r="B7" s="29"/>
      <c r="C7" s="39"/>
      <c r="D7" s="39"/>
      <c r="E7" s="41"/>
      <c r="F7" s="41"/>
      <c r="G7" s="39"/>
      <c r="H7" s="39"/>
      <c r="I7" s="39"/>
      <c r="J7" s="39"/>
      <c r="K7" s="39"/>
      <c r="L7" s="39"/>
      <c r="M7" s="39"/>
      <c r="N7" s="30"/>
      <c r="P7" s="30"/>
    </row>
    <row r="8" spans="2:14" ht="15">
      <c r="B8" s="8" t="s">
        <v>29</v>
      </c>
      <c r="C8" s="24">
        <v>240000</v>
      </c>
      <c r="D8" s="24">
        <v>23798.55</v>
      </c>
      <c r="E8" s="24">
        <v>50000</v>
      </c>
      <c r="F8" s="24">
        <v>37000</v>
      </c>
      <c r="G8" s="24">
        <v>25000</v>
      </c>
      <c r="H8" s="24">
        <v>173399.71</v>
      </c>
      <c r="I8" s="24">
        <v>58128</v>
      </c>
      <c r="J8" s="24">
        <v>7890</v>
      </c>
      <c r="K8" s="24">
        <v>695588.4</v>
      </c>
      <c r="L8" s="24">
        <v>1000</v>
      </c>
      <c r="M8" s="24">
        <v>10500</v>
      </c>
      <c r="N8" s="24">
        <f>SUM(C8:M8)</f>
        <v>1322304.6600000001</v>
      </c>
    </row>
    <row r="9" spans="3:14" ht="15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13" ht="27" customHeight="1">
      <c r="B10" s="48" t="s">
        <v>16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2:13" ht="17.25" customHeight="1">
      <c r="B11" s="25" t="s">
        <v>17</v>
      </c>
      <c r="C11" s="24">
        <v>137240</v>
      </c>
      <c r="D11" s="26">
        <v>7845.81</v>
      </c>
      <c r="E11" s="24"/>
      <c r="F11" s="24">
        <v>789.95</v>
      </c>
      <c r="G11" s="24">
        <v>23422.17</v>
      </c>
      <c r="H11" s="24">
        <v>92711.32</v>
      </c>
      <c r="I11" s="24">
        <v>5454</v>
      </c>
      <c r="J11" s="24">
        <v>5490</v>
      </c>
      <c r="K11" s="24">
        <v>415639.89</v>
      </c>
      <c r="L11" s="24">
        <v>1592.39</v>
      </c>
      <c r="M11" s="24">
        <v>56063.38</v>
      </c>
    </row>
    <row r="12" spans="2:13" ht="17.25" customHeight="1">
      <c r="B12" s="25"/>
      <c r="C12" s="24"/>
      <c r="D12" s="26"/>
      <c r="E12" s="24"/>
      <c r="F12" s="24"/>
      <c r="G12" s="24"/>
      <c r="H12" s="24"/>
      <c r="I12" s="24"/>
      <c r="J12" s="24"/>
      <c r="K12" s="24"/>
      <c r="L12" s="24"/>
      <c r="M12" s="24"/>
    </row>
    <row r="13" spans="1:16" s="3" customFormat="1" ht="17.25" customHeight="1">
      <c r="A13" s="13"/>
      <c r="B13" s="36" t="s">
        <v>18</v>
      </c>
      <c r="C13" s="37">
        <v>137240</v>
      </c>
      <c r="D13" s="38">
        <v>7845.81</v>
      </c>
      <c r="E13" s="37"/>
      <c r="F13" s="37">
        <v>789.95</v>
      </c>
      <c r="G13" s="37">
        <v>10000</v>
      </c>
      <c r="H13" s="37">
        <v>92711.32</v>
      </c>
      <c r="I13" s="37">
        <v>5454</v>
      </c>
      <c r="J13" s="37">
        <v>5490</v>
      </c>
      <c r="K13" s="37">
        <v>415639.89</v>
      </c>
      <c r="L13" s="37">
        <v>1000</v>
      </c>
      <c r="M13" s="37"/>
      <c r="N13" s="17"/>
      <c r="P13" s="17"/>
    </row>
    <row r="14" spans="3:13" ht="1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2:16" s="11" customFormat="1" ht="12.75">
      <c r="B15" s="14" t="s">
        <v>14</v>
      </c>
      <c r="C15" s="11">
        <v>2503</v>
      </c>
      <c r="D15" s="11" t="s">
        <v>13</v>
      </c>
      <c r="E15" s="11">
        <v>2508</v>
      </c>
      <c r="F15" s="11">
        <v>5961</v>
      </c>
      <c r="G15" s="11">
        <v>3575</v>
      </c>
      <c r="H15" s="11">
        <v>2507</v>
      </c>
      <c r="I15" s="11">
        <v>5612</v>
      </c>
      <c r="J15" s="11">
        <v>5623</v>
      </c>
      <c r="K15" s="11">
        <v>6168</v>
      </c>
      <c r="L15" s="11">
        <v>2451</v>
      </c>
      <c r="M15" s="11">
        <v>2501</v>
      </c>
      <c r="N15" s="11" t="s">
        <v>15</v>
      </c>
      <c r="P15" s="18"/>
    </row>
    <row r="16" spans="1:16" ht="15">
      <c r="A16" s="12">
        <v>1</v>
      </c>
      <c r="B16" s="8" t="s">
        <v>0</v>
      </c>
      <c r="C16" s="23">
        <v>240000</v>
      </c>
      <c r="D16" s="23">
        <v>15000</v>
      </c>
      <c r="E16" s="4"/>
      <c r="F16" s="4"/>
      <c r="G16" s="4"/>
      <c r="H16" s="4"/>
      <c r="I16" s="4"/>
      <c r="J16" s="4"/>
      <c r="K16" s="4"/>
      <c r="L16" s="4"/>
      <c r="M16" s="4"/>
      <c r="N16" s="4">
        <f aca="true" t="shared" si="2" ref="N16:N28">SUM(C16:M16)</f>
        <v>255000</v>
      </c>
      <c r="O16" s="4"/>
      <c r="P16" s="19"/>
    </row>
    <row r="17" spans="1:16" ht="25.5">
      <c r="A17" s="12">
        <v>2</v>
      </c>
      <c r="B17" s="8" t="s">
        <v>1</v>
      </c>
      <c r="C17" s="4"/>
      <c r="D17" s="4"/>
      <c r="E17" s="43">
        <v>50000</v>
      </c>
      <c r="F17" s="4"/>
      <c r="G17" s="4"/>
      <c r="H17" s="4"/>
      <c r="I17" s="4"/>
      <c r="J17" s="4"/>
      <c r="K17" s="4"/>
      <c r="L17" s="4"/>
      <c r="M17" s="4"/>
      <c r="N17" s="4">
        <f t="shared" si="2"/>
        <v>50000</v>
      </c>
      <c r="O17" s="4"/>
      <c r="P17" s="19"/>
    </row>
    <row r="18" spans="1:16" ht="25.5">
      <c r="A18" s="12">
        <v>3</v>
      </c>
      <c r="B18" s="8" t="s">
        <v>2</v>
      </c>
      <c r="C18" s="4"/>
      <c r="D18" s="4"/>
      <c r="E18" s="4"/>
      <c r="F18" s="23">
        <v>37000</v>
      </c>
      <c r="G18" s="23">
        <v>25000</v>
      </c>
      <c r="H18" s="4"/>
      <c r="I18" s="4"/>
      <c r="J18" s="4"/>
      <c r="K18" s="4"/>
      <c r="L18" s="4"/>
      <c r="M18" s="4"/>
      <c r="N18" s="4">
        <f t="shared" si="2"/>
        <v>62000</v>
      </c>
      <c r="O18" s="4"/>
      <c r="P18" s="19"/>
    </row>
    <row r="19" spans="1:16" ht="25.5">
      <c r="A19" s="12">
        <v>4</v>
      </c>
      <c r="B19" s="8" t="s">
        <v>12</v>
      </c>
      <c r="C19" s="4"/>
      <c r="D19" s="4"/>
      <c r="E19" s="4"/>
      <c r="F19" s="4"/>
      <c r="G19" s="4"/>
      <c r="H19" s="23">
        <v>173399.71</v>
      </c>
      <c r="I19" s="23">
        <v>58128</v>
      </c>
      <c r="J19" s="23">
        <v>7890</v>
      </c>
      <c r="K19" s="4">
        <v>487758.4</v>
      </c>
      <c r="L19" s="4"/>
      <c r="M19" s="4"/>
      <c r="N19" s="4">
        <f t="shared" si="2"/>
        <v>727176.11</v>
      </c>
      <c r="O19" s="4"/>
      <c r="P19" s="19"/>
    </row>
    <row r="20" spans="1:16" ht="25.5">
      <c r="A20" s="12">
        <v>5</v>
      </c>
      <c r="B20" s="8" t="s">
        <v>3</v>
      </c>
      <c r="C20" s="4"/>
      <c r="D20" s="4"/>
      <c r="E20" s="4"/>
      <c r="F20" s="4"/>
      <c r="G20" s="4"/>
      <c r="H20" s="4"/>
      <c r="I20" s="4"/>
      <c r="J20" s="4"/>
      <c r="K20" s="4"/>
      <c r="L20" s="23">
        <v>1500</v>
      </c>
      <c r="M20" s="4"/>
      <c r="N20" s="4">
        <f t="shared" si="2"/>
        <v>1500</v>
      </c>
      <c r="O20" s="4"/>
      <c r="P20" s="19"/>
    </row>
    <row r="21" spans="1:16" ht="25.5">
      <c r="A21" s="12">
        <v>6</v>
      </c>
      <c r="B21" s="8" t="s">
        <v>4</v>
      </c>
      <c r="C21" s="4"/>
      <c r="D21" s="4"/>
      <c r="E21" s="4"/>
      <c r="F21" s="4"/>
      <c r="G21" s="4"/>
      <c r="H21" s="4"/>
      <c r="I21" s="4"/>
      <c r="J21" s="4"/>
      <c r="K21" s="23">
        <v>10000</v>
      </c>
      <c r="L21" s="4"/>
      <c r="M21" s="4"/>
      <c r="N21" s="4">
        <f t="shared" si="2"/>
        <v>10000</v>
      </c>
      <c r="O21" s="4"/>
      <c r="P21" s="19"/>
    </row>
    <row r="22" spans="1:16" ht="25.5">
      <c r="A22" s="12">
        <v>7</v>
      </c>
      <c r="B22" s="8" t="s">
        <v>5</v>
      </c>
      <c r="C22" s="4"/>
      <c r="D22" s="4"/>
      <c r="E22" s="4"/>
      <c r="F22" s="4"/>
      <c r="G22" s="4"/>
      <c r="H22" s="4"/>
      <c r="I22" s="4"/>
      <c r="J22" s="4"/>
      <c r="K22" s="23">
        <v>30000</v>
      </c>
      <c r="L22" s="4"/>
      <c r="M22" s="4"/>
      <c r="N22" s="4">
        <f t="shared" si="2"/>
        <v>30000</v>
      </c>
      <c r="O22" s="4"/>
      <c r="P22" s="19"/>
    </row>
    <row r="23" spans="1:16" ht="15">
      <c r="A23" s="12">
        <v>8</v>
      </c>
      <c r="B23" s="8" t="s">
        <v>6</v>
      </c>
      <c r="C23" s="4"/>
      <c r="D23" s="4"/>
      <c r="E23" s="4"/>
      <c r="F23" s="4"/>
      <c r="G23" s="4"/>
      <c r="H23" s="4"/>
      <c r="I23" s="4"/>
      <c r="J23" s="4"/>
      <c r="K23" s="23">
        <v>35000</v>
      </c>
      <c r="L23" s="4"/>
      <c r="M23" s="4"/>
      <c r="N23" s="4">
        <f t="shared" si="2"/>
        <v>35000</v>
      </c>
      <c r="O23" s="4"/>
      <c r="P23" s="19"/>
    </row>
    <row r="24" spans="1:16" ht="38.25">
      <c r="A24" s="12">
        <v>9</v>
      </c>
      <c r="B24" s="8" t="s">
        <v>7</v>
      </c>
      <c r="C24" s="4"/>
      <c r="D24" s="4"/>
      <c r="E24" s="4"/>
      <c r="F24" s="4"/>
      <c r="G24" s="4"/>
      <c r="H24" s="4"/>
      <c r="I24" s="4"/>
      <c r="J24" s="4"/>
      <c r="K24" s="23">
        <v>40000</v>
      </c>
      <c r="L24" s="4"/>
      <c r="M24" s="4"/>
      <c r="N24" s="4">
        <f t="shared" si="2"/>
        <v>40000</v>
      </c>
      <c r="O24" s="4"/>
      <c r="P24" s="19"/>
    </row>
    <row r="25" spans="1:16" ht="38.25">
      <c r="A25" s="12">
        <v>10</v>
      </c>
      <c r="B25" s="8" t="s">
        <v>8</v>
      </c>
      <c r="C25" s="4"/>
      <c r="D25" s="4"/>
      <c r="E25" s="4"/>
      <c r="F25" s="4"/>
      <c r="G25" s="4"/>
      <c r="H25" s="4"/>
      <c r="I25" s="4"/>
      <c r="J25" s="4"/>
      <c r="K25" s="23">
        <v>11330</v>
      </c>
      <c r="L25" s="4"/>
      <c r="M25" s="4"/>
      <c r="N25" s="4">
        <f t="shared" si="2"/>
        <v>11330</v>
      </c>
      <c r="O25" s="4"/>
      <c r="P25" s="19"/>
    </row>
    <row r="26" spans="1:16" ht="25.5">
      <c r="A26" s="12">
        <v>11</v>
      </c>
      <c r="B26" s="8" t="s">
        <v>9</v>
      </c>
      <c r="C26" s="4"/>
      <c r="D26" s="4"/>
      <c r="E26" s="4"/>
      <c r="F26" s="4"/>
      <c r="G26" s="4"/>
      <c r="H26" s="4"/>
      <c r="I26" s="4"/>
      <c r="J26" s="4"/>
      <c r="K26" s="23">
        <v>44000</v>
      </c>
      <c r="L26" s="4"/>
      <c r="M26" s="23">
        <v>10500</v>
      </c>
      <c r="N26" s="4">
        <f t="shared" si="2"/>
        <v>54500</v>
      </c>
      <c r="O26" s="4"/>
      <c r="P26" s="19"/>
    </row>
    <row r="27" spans="1:16" ht="25.5">
      <c r="A27" s="12">
        <v>12</v>
      </c>
      <c r="B27" s="8" t="s">
        <v>10</v>
      </c>
      <c r="C27" s="4"/>
      <c r="D27" s="4"/>
      <c r="E27" s="4"/>
      <c r="F27" s="4"/>
      <c r="G27" s="4"/>
      <c r="H27" s="4"/>
      <c r="I27" s="4"/>
      <c r="J27" s="4"/>
      <c r="K27" s="23">
        <v>30000</v>
      </c>
      <c r="L27" s="4"/>
      <c r="M27" s="4"/>
      <c r="N27" s="4">
        <f t="shared" si="2"/>
        <v>30000</v>
      </c>
      <c r="O27" s="4"/>
      <c r="P27" s="19"/>
    </row>
    <row r="28" spans="1:16" ht="38.25">
      <c r="A28" s="12">
        <v>13</v>
      </c>
      <c r="B28" s="8" t="s">
        <v>11</v>
      </c>
      <c r="C28" s="4"/>
      <c r="D28" s="4"/>
      <c r="E28" s="4"/>
      <c r="F28" s="4"/>
      <c r="G28" s="4"/>
      <c r="H28" s="4"/>
      <c r="I28" s="4"/>
      <c r="J28" s="4"/>
      <c r="K28" s="23">
        <v>30000</v>
      </c>
      <c r="L28" s="4"/>
      <c r="M28" s="4"/>
      <c r="N28" s="4">
        <f t="shared" si="2"/>
        <v>30000</v>
      </c>
      <c r="O28" s="4"/>
      <c r="P28" s="19"/>
    </row>
    <row r="29" spans="1:16" s="3" customFormat="1" ht="15">
      <c r="A29" s="13"/>
      <c r="B29" s="9"/>
      <c r="C29" s="5">
        <f>SUM(C16:C28)</f>
        <v>240000</v>
      </c>
      <c r="D29" s="5">
        <f aca="true" t="shared" si="3" ref="D29:M29">SUM(D16:D28)</f>
        <v>15000</v>
      </c>
      <c r="E29" s="5">
        <f t="shared" si="3"/>
        <v>50000</v>
      </c>
      <c r="F29" s="5">
        <f t="shared" si="3"/>
        <v>37000</v>
      </c>
      <c r="G29" s="5">
        <f t="shared" si="3"/>
        <v>25000</v>
      </c>
      <c r="H29" s="5">
        <f t="shared" si="3"/>
        <v>173399.71</v>
      </c>
      <c r="I29" s="5">
        <f t="shared" si="3"/>
        <v>58128</v>
      </c>
      <c r="J29" s="5">
        <f t="shared" si="3"/>
        <v>7890</v>
      </c>
      <c r="K29" s="5">
        <f t="shared" si="3"/>
        <v>718088.4</v>
      </c>
      <c r="L29" s="5">
        <f t="shared" si="3"/>
        <v>1500</v>
      </c>
      <c r="M29" s="5">
        <f t="shared" si="3"/>
        <v>10500</v>
      </c>
      <c r="N29" s="42">
        <f>SUM(N16:N28)</f>
        <v>1336506.1099999999</v>
      </c>
      <c r="P29" s="19"/>
    </row>
    <row r="30" spans="3:14" ht="15"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f>SUM(C29:M29)</f>
        <v>1336506.1099999999</v>
      </c>
      <c r="N30" s="4"/>
    </row>
    <row r="31" spans="3:14" ht="15">
      <c r="C31" s="4"/>
      <c r="D31" s="4"/>
      <c r="F31" s="4"/>
      <c r="G31" s="4"/>
      <c r="H31" s="4"/>
      <c r="I31" s="4"/>
      <c r="J31" s="4"/>
      <c r="N31" s="2"/>
    </row>
    <row r="32" spans="3:14" ht="15">
      <c r="C32" s="4"/>
      <c r="D32" s="4"/>
      <c r="F32" s="4"/>
      <c r="G32" s="4"/>
      <c r="H32" s="4"/>
      <c r="I32" s="4"/>
      <c r="J32" s="4"/>
      <c r="N32" s="2">
        <v>5334.5</v>
      </c>
    </row>
    <row r="33" spans="3:14" ht="15">
      <c r="C33" s="4"/>
      <c r="D33" s="4"/>
      <c r="F33" s="4"/>
      <c r="G33" s="4"/>
      <c r="H33" s="4"/>
      <c r="I33" s="4"/>
      <c r="J33" s="4"/>
      <c r="N33" s="4"/>
    </row>
    <row r="34" spans="3:14" ht="15">
      <c r="C34" s="4"/>
      <c r="D34" s="4"/>
      <c r="F34" s="4"/>
      <c r="G34" s="4"/>
      <c r="H34" s="4"/>
      <c r="I34" s="4"/>
      <c r="J34" s="4"/>
      <c r="K34" s="4"/>
      <c r="L34" s="4"/>
      <c r="M34" s="4"/>
      <c r="N34" s="4"/>
    </row>
    <row r="35" spans="3:14" ht="15">
      <c r="C35" s="4"/>
      <c r="D35" s="4"/>
      <c r="F35" s="4"/>
      <c r="G35" s="4"/>
      <c r="H35" s="4"/>
      <c r="I35" s="4"/>
      <c r="J35" s="4"/>
      <c r="K35" s="4"/>
      <c r="L35" s="4"/>
      <c r="M35" s="4"/>
      <c r="N35" s="4"/>
    </row>
    <row r="36" spans="3:14" ht="15">
      <c r="C36" s="4"/>
      <c r="D36" s="4"/>
      <c r="F36" s="4"/>
      <c r="G36" s="4"/>
      <c r="H36" s="4"/>
      <c r="I36" s="4"/>
      <c r="J36" s="4"/>
      <c r="K36" s="4"/>
      <c r="L36" s="4"/>
      <c r="M36" s="4"/>
      <c r="N36" s="4"/>
    </row>
    <row r="37" spans="3:15" ht="15">
      <c r="C37" s="4"/>
      <c r="D37" s="4"/>
      <c r="E37" s="4">
        <v>1220</v>
      </c>
      <c r="F37" s="4"/>
      <c r="G37" s="4"/>
      <c r="H37" s="4"/>
      <c r="I37" s="4"/>
      <c r="J37" s="4"/>
      <c r="L37" s="4" t="s">
        <v>25</v>
      </c>
      <c r="M37" s="4"/>
      <c r="N37" s="4" t="s">
        <v>33</v>
      </c>
      <c r="O37" s="4">
        <v>84650</v>
      </c>
    </row>
    <row r="38" spans="3:14" ht="15">
      <c r="C38" s="4"/>
      <c r="D38" s="4"/>
      <c r="E38" s="4">
        <v>7763</v>
      </c>
      <c r="F38" s="4"/>
      <c r="G38" s="4"/>
      <c r="H38" s="4"/>
      <c r="I38" s="4"/>
      <c r="J38" s="4"/>
      <c r="K38" s="4"/>
      <c r="L38" s="4" t="s">
        <v>26</v>
      </c>
      <c r="M38" s="4" t="s">
        <v>28</v>
      </c>
      <c r="N38" s="4" t="s">
        <v>33</v>
      </c>
    </row>
    <row r="39" spans="3:14" ht="15">
      <c r="C39" s="4"/>
      <c r="D39" s="4"/>
      <c r="E39" s="4">
        <v>854</v>
      </c>
      <c r="F39" s="4"/>
      <c r="G39" s="4"/>
      <c r="H39" s="4"/>
      <c r="I39" s="4"/>
      <c r="J39" s="4"/>
      <c r="K39" s="4"/>
      <c r="L39" s="4" t="s">
        <v>27</v>
      </c>
      <c r="M39" s="4"/>
      <c r="N39" s="4" t="s">
        <v>32</v>
      </c>
    </row>
    <row r="40" spans="3:14" ht="15">
      <c r="C40" s="4"/>
      <c r="D40" s="4"/>
      <c r="E40" s="4">
        <v>2251.95</v>
      </c>
      <c r="F40" s="4"/>
      <c r="G40" s="4"/>
      <c r="H40" s="4"/>
      <c r="I40" s="4"/>
      <c r="J40" s="4"/>
      <c r="K40" s="4"/>
      <c r="L40" s="4" t="s">
        <v>27</v>
      </c>
      <c r="M40" s="4"/>
      <c r="N40" s="4" t="s">
        <v>31</v>
      </c>
    </row>
    <row r="41" spans="3:14" ht="15">
      <c r="C41" s="4"/>
      <c r="D41" s="4"/>
      <c r="E41" s="4">
        <v>1266.9</v>
      </c>
      <c r="F41" s="4"/>
      <c r="G41" s="4"/>
      <c r="H41" s="4"/>
      <c r="I41" s="4"/>
      <c r="J41" s="4"/>
      <c r="K41" s="4"/>
      <c r="L41" s="4" t="s">
        <v>30</v>
      </c>
      <c r="M41" s="4"/>
      <c r="N41" s="4"/>
    </row>
    <row r="42" spans="3:14" ht="15">
      <c r="C42" s="4"/>
      <c r="D42" s="4"/>
      <c r="E42" s="4">
        <v>5632.23</v>
      </c>
      <c r="F42" s="4"/>
      <c r="G42" s="4"/>
      <c r="H42" s="4"/>
      <c r="I42" s="4"/>
      <c r="J42" s="4"/>
      <c r="K42" s="4"/>
      <c r="L42" s="4"/>
      <c r="M42" s="4"/>
      <c r="N42" s="4"/>
    </row>
    <row r="43" spans="3:14" ht="15">
      <c r="C43" s="4"/>
      <c r="D43" s="4"/>
      <c r="E43" s="4">
        <v>915</v>
      </c>
      <c r="F43" s="4"/>
      <c r="G43" s="4"/>
      <c r="H43" s="4"/>
      <c r="I43" s="4"/>
      <c r="J43" s="4"/>
      <c r="K43" s="4"/>
      <c r="L43" s="4"/>
      <c r="M43" s="4"/>
      <c r="N43" s="4"/>
    </row>
    <row r="44" spans="3:14" ht="15">
      <c r="C44" s="4"/>
      <c r="D44" s="4"/>
      <c r="E44" s="4">
        <v>585</v>
      </c>
      <c r="F44" s="4"/>
      <c r="G44" s="4"/>
      <c r="H44" s="4"/>
      <c r="I44" s="4"/>
      <c r="J44" s="4"/>
      <c r="K44" s="4"/>
      <c r="L44" s="4"/>
      <c r="M44" s="4"/>
      <c r="N44" s="4"/>
    </row>
    <row r="45" ht="15">
      <c r="E45" s="4">
        <v>2464.41</v>
      </c>
    </row>
    <row r="46" ht="15">
      <c r="E46" s="4">
        <v>2673.35</v>
      </c>
    </row>
    <row r="47" ht="15">
      <c r="E47" s="4">
        <v>1525.8</v>
      </c>
    </row>
    <row r="48" ht="15">
      <c r="E48" s="4"/>
    </row>
    <row r="49" ht="15">
      <c r="E49" s="4"/>
    </row>
    <row r="50" ht="15">
      <c r="E50" s="4"/>
    </row>
    <row r="52" ht="15">
      <c r="E52" s="4">
        <f>SUM(E37:E51)</f>
        <v>27151.64</v>
      </c>
    </row>
  </sheetData>
  <sheetProtection/>
  <mergeCells count="2">
    <mergeCell ref="B10:M10"/>
    <mergeCell ref="B1:N1"/>
  </mergeCells>
  <printOptions gridLines="1"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" sqref="A1:Q20"/>
    </sheetView>
  </sheetViews>
  <sheetFormatPr defaultColWidth="9.140625" defaultRowHeight="15"/>
  <cols>
    <col min="1" max="1" width="2.7109375" style="47" bestFit="1" customWidth="1"/>
    <col min="2" max="2" width="14.8515625" style="45" customWidth="1"/>
    <col min="3" max="3" width="10.7109375" style="44" customWidth="1"/>
    <col min="4" max="5" width="10.421875" style="44" customWidth="1"/>
    <col min="6" max="6" width="9.8515625" style="44" customWidth="1"/>
    <col min="7" max="7" width="10.57421875" style="44" customWidth="1"/>
    <col min="8" max="9" width="11.00390625" style="44" customWidth="1"/>
    <col min="10" max="10" width="10.7109375" style="44" customWidth="1"/>
    <col min="11" max="11" width="9.8515625" style="44" customWidth="1"/>
    <col min="12" max="12" width="10.7109375" style="44" customWidth="1"/>
    <col min="13" max="14" width="10.140625" style="44" customWidth="1"/>
    <col min="15" max="17" width="11.57421875" style="44" customWidth="1"/>
    <col min="18" max="16384" width="9.140625" style="44" customWidth="1"/>
  </cols>
  <sheetData>
    <row r="1" spans="1:17" ht="12.75">
      <c r="A1" s="49"/>
      <c r="B1" s="50" t="s">
        <v>34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2.75">
      <c r="A2" s="49"/>
      <c r="B2" s="51"/>
      <c r="C2" s="51"/>
      <c r="D2" s="51"/>
      <c r="E2" s="51"/>
      <c r="F2" s="51"/>
      <c r="G2" s="51"/>
      <c r="H2" s="52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49"/>
      <c r="B3" s="53"/>
      <c r="C3" s="54" t="s">
        <v>35</v>
      </c>
      <c r="D3" s="54"/>
      <c r="E3" s="55" t="s">
        <v>36</v>
      </c>
      <c r="F3" s="55" t="s">
        <v>37</v>
      </c>
      <c r="G3" s="55"/>
      <c r="H3" s="55"/>
      <c r="I3" s="54" t="s">
        <v>38</v>
      </c>
      <c r="J3" s="54"/>
      <c r="K3" s="55"/>
      <c r="L3" s="55"/>
      <c r="M3" s="55"/>
      <c r="N3" s="55"/>
      <c r="O3" s="55"/>
      <c r="P3" s="55"/>
      <c r="Q3" s="56"/>
    </row>
    <row r="4" spans="1:17" s="47" customFormat="1" ht="12.75">
      <c r="A4" s="49"/>
      <c r="B4" s="51" t="s">
        <v>14</v>
      </c>
      <c r="C4" s="49">
        <v>2503</v>
      </c>
      <c r="D4" s="49" t="s">
        <v>13</v>
      </c>
      <c r="E4" s="49">
        <v>2508</v>
      </c>
      <c r="F4" s="49">
        <v>5961</v>
      </c>
      <c r="G4" s="49">
        <v>3575</v>
      </c>
      <c r="H4" s="49">
        <v>2507</v>
      </c>
      <c r="I4" s="49">
        <v>5612</v>
      </c>
      <c r="J4" s="49">
        <v>6168</v>
      </c>
      <c r="K4" s="49">
        <v>5623</v>
      </c>
      <c r="L4" s="49">
        <v>6168</v>
      </c>
      <c r="M4" s="49">
        <v>2451</v>
      </c>
      <c r="N4" s="49">
        <v>2501</v>
      </c>
      <c r="O4" s="49">
        <v>6220</v>
      </c>
      <c r="P4" s="49">
        <v>6221</v>
      </c>
      <c r="Q4" s="49" t="s">
        <v>15</v>
      </c>
    </row>
    <row r="5" spans="1:17" ht="25.5">
      <c r="A5" s="49">
        <v>1</v>
      </c>
      <c r="B5" s="53" t="s">
        <v>0</v>
      </c>
      <c r="C5" s="57">
        <v>187000</v>
      </c>
      <c r="D5" s="57">
        <v>1500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>
        <f>SUM(C5:N5)</f>
        <v>188500</v>
      </c>
    </row>
    <row r="6" spans="1:17" ht="38.25">
      <c r="A6" s="49">
        <v>2</v>
      </c>
      <c r="B6" s="53" t="s">
        <v>1</v>
      </c>
      <c r="C6" s="58"/>
      <c r="D6" s="58"/>
      <c r="E6" s="59">
        <v>68138.33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>
        <f>SUM(C6:N6)</f>
        <v>68138.33</v>
      </c>
    </row>
    <row r="7" spans="1:17" ht="38.25">
      <c r="A7" s="49">
        <v>3</v>
      </c>
      <c r="B7" s="53" t="s">
        <v>2</v>
      </c>
      <c r="C7" s="58"/>
      <c r="D7" s="58"/>
      <c r="E7" s="58"/>
      <c r="F7" s="57">
        <v>73045</v>
      </c>
      <c r="G7" s="57">
        <v>20000</v>
      </c>
      <c r="H7" s="58"/>
      <c r="I7" s="58"/>
      <c r="J7" s="58"/>
      <c r="K7" s="58"/>
      <c r="L7" s="58"/>
      <c r="M7" s="58"/>
      <c r="N7" s="58"/>
      <c r="O7" s="58"/>
      <c r="P7" s="58"/>
      <c r="Q7" s="58">
        <f>SUM(C7:N7)</f>
        <v>93045</v>
      </c>
    </row>
    <row r="8" spans="1:17" ht="51">
      <c r="A8" s="49">
        <v>4</v>
      </c>
      <c r="B8" s="53" t="s">
        <v>12</v>
      </c>
      <c r="C8" s="58"/>
      <c r="D8" s="58"/>
      <c r="E8" s="58"/>
      <c r="F8" s="58"/>
      <c r="G8" s="58"/>
      <c r="H8" s="59">
        <v>106232</v>
      </c>
      <c r="I8" s="57">
        <v>58128</v>
      </c>
      <c r="J8" s="57">
        <v>1200</v>
      </c>
      <c r="K8" s="57">
        <v>7320</v>
      </c>
      <c r="L8" s="59">
        <v>593032.37</v>
      </c>
      <c r="M8" s="58"/>
      <c r="N8" s="58"/>
      <c r="O8" s="58"/>
      <c r="P8" s="58"/>
      <c r="Q8" s="58">
        <f>SUM(C8:N8)</f>
        <v>765912.37</v>
      </c>
    </row>
    <row r="9" spans="1:17" ht="38.25">
      <c r="A9" s="49">
        <v>5</v>
      </c>
      <c r="B9" s="53" t="s">
        <v>3</v>
      </c>
      <c r="C9" s="58"/>
      <c r="D9" s="58"/>
      <c r="E9" s="58"/>
      <c r="F9" s="58"/>
      <c r="G9" s="58"/>
      <c r="H9" s="58"/>
      <c r="I9" s="58"/>
      <c r="J9" s="58"/>
      <c r="K9" s="58"/>
      <c r="L9" s="57"/>
      <c r="M9" s="57">
        <v>1500</v>
      </c>
      <c r="N9" s="58"/>
      <c r="O9" s="58"/>
      <c r="P9" s="58"/>
      <c r="Q9" s="58">
        <f>SUM(C9:N9)</f>
        <v>1500</v>
      </c>
    </row>
    <row r="10" spans="1:17" ht="38.25">
      <c r="A10" s="49">
        <v>6</v>
      </c>
      <c r="B10" s="53" t="s">
        <v>4</v>
      </c>
      <c r="C10" s="58"/>
      <c r="D10" s="58"/>
      <c r="E10" s="58"/>
      <c r="F10" s="58"/>
      <c r="G10" s="58"/>
      <c r="H10" s="58"/>
      <c r="I10" s="58"/>
      <c r="J10" s="58"/>
      <c r="K10" s="58"/>
      <c r="L10" s="57"/>
      <c r="M10" s="58"/>
      <c r="N10" s="58"/>
      <c r="O10" s="58"/>
      <c r="P10" s="58"/>
      <c r="Q10" s="58"/>
    </row>
    <row r="11" spans="1:17" ht="63.75">
      <c r="A11" s="49">
        <v>7</v>
      </c>
      <c r="B11" s="53" t="s">
        <v>39</v>
      </c>
      <c r="C11" s="58"/>
      <c r="D11" s="58"/>
      <c r="E11" s="58"/>
      <c r="F11" s="58"/>
      <c r="G11" s="58"/>
      <c r="H11" s="58"/>
      <c r="I11" s="58"/>
      <c r="J11" s="58"/>
      <c r="K11" s="58"/>
      <c r="L11" s="57">
        <v>15000</v>
      </c>
      <c r="M11" s="58"/>
      <c r="N11" s="58"/>
      <c r="O11" s="58"/>
      <c r="P11" s="58"/>
      <c r="Q11" s="58">
        <v>15000</v>
      </c>
    </row>
    <row r="12" spans="1:17" ht="63.75">
      <c r="A12" s="49">
        <v>8</v>
      </c>
      <c r="B12" s="53" t="s">
        <v>5</v>
      </c>
      <c r="C12" s="58"/>
      <c r="D12" s="58"/>
      <c r="E12" s="58"/>
      <c r="F12" s="58"/>
      <c r="G12" s="58"/>
      <c r="H12" s="58"/>
      <c r="I12" s="58"/>
      <c r="J12" s="58"/>
      <c r="K12" s="58"/>
      <c r="L12" s="57">
        <v>30000</v>
      </c>
      <c r="M12" s="58"/>
      <c r="N12" s="58"/>
      <c r="O12" s="58"/>
      <c r="P12" s="58"/>
      <c r="Q12" s="58">
        <f>SUM(C12:N12)</f>
        <v>30000</v>
      </c>
    </row>
    <row r="13" spans="1:17" ht="25.5">
      <c r="A13" s="49">
        <v>9</v>
      </c>
      <c r="B13" s="53" t="s">
        <v>6</v>
      </c>
      <c r="C13" s="58"/>
      <c r="D13" s="58"/>
      <c r="E13" s="58"/>
      <c r="F13" s="58"/>
      <c r="G13" s="58"/>
      <c r="H13" s="58"/>
      <c r="I13" s="58"/>
      <c r="J13" s="58"/>
      <c r="K13" s="58"/>
      <c r="L13" s="57">
        <v>34500</v>
      </c>
      <c r="M13" s="58"/>
      <c r="N13" s="58"/>
      <c r="O13" s="58"/>
      <c r="P13" s="58"/>
      <c r="Q13" s="58">
        <f>SUM(C13:N13)</f>
        <v>34500</v>
      </c>
    </row>
    <row r="14" spans="1:17" ht="76.5">
      <c r="A14" s="49">
        <v>10</v>
      </c>
      <c r="B14" s="53" t="s">
        <v>7</v>
      </c>
      <c r="C14" s="58"/>
      <c r="D14" s="58"/>
      <c r="E14" s="58"/>
      <c r="F14" s="58"/>
      <c r="G14" s="58"/>
      <c r="H14" s="58"/>
      <c r="I14" s="58"/>
      <c r="J14" s="58"/>
      <c r="K14" s="58"/>
      <c r="L14" s="57">
        <v>19500</v>
      </c>
      <c r="M14" s="58"/>
      <c r="N14" s="58"/>
      <c r="O14" s="58"/>
      <c r="P14" s="58"/>
      <c r="Q14" s="58">
        <f>SUM(C14:N14)</f>
        <v>19500</v>
      </c>
    </row>
    <row r="15" spans="1:17" ht="76.5">
      <c r="A15" s="49">
        <v>11</v>
      </c>
      <c r="B15" s="53" t="s">
        <v>8</v>
      </c>
      <c r="C15" s="58"/>
      <c r="D15" s="58"/>
      <c r="E15" s="58"/>
      <c r="F15" s="58"/>
      <c r="G15" s="58"/>
      <c r="H15" s="58"/>
      <c r="I15" s="58"/>
      <c r="J15" s="58"/>
      <c r="K15" s="58"/>
      <c r="L15" s="57">
        <v>20000</v>
      </c>
      <c r="M15" s="58"/>
      <c r="N15" s="58"/>
      <c r="O15" s="58"/>
      <c r="P15" s="58"/>
      <c r="Q15" s="58">
        <f>SUM(C15:N15)</f>
        <v>20000</v>
      </c>
    </row>
    <row r="16" spans="1:17" ht="38.25">
      <c r="A16" s="49">
        <v>12</v>
      </c>
      <c r="B16" s="53" t="s">
        <v>9</v>
      </c>
      <c r="C16" s="58"/>
      <c r="D16" s="58"/>
      <c r="E16" s="58"/>
      <c r="F16" s="58"/>
      <c r="G16" s="58"/>
      <c r="H16" s="58"/>
      <c r="I16" s="58"/>
      <c r="J16" s="58"/>
      <c r="K16" s="58"/>
      <c r="L16" s="57">
        <v>50000</v>
      </c>
      <c r="M16" s="58"/>
      <c r="N16" s="57">
        <v>10500</v>
      </c>
      <c r="O16" s="57">
        <v>15000</v>
      </c>
      <c r="P16" s="57">
        <v>15000</v>
      </c>
      <c r="Q16" s="58">
        <v>90500</v>
      </c>
    </row>
    <row r="17" spans="1:17" ht="51">
      <c r="A17" s="49">
        <v>13</v>
      </c>
      <c r="B17" s="53" t="s">
        <v>10</v>
      </c>
      <c r="C17" s="58"/>
      <c r="D17" s="58"/>
      <c r="E17" s="58"/>
      <c r="F17" s="58"/>
      <c r="G17" s="58"/>
      <c r="H17" s="58"/>
      <c r="I17" s="58"/>
      <c r="J17" s="58"/>
      <c r="K17" s="58"/>
      <c r="L17" s="57">
        <v>26456</v>
      </c>
      <c r="M17" s="58"/>
      <c r="N17" s="58"/>
      <c r="O17" s="58"/>
      <c r="P17" s="58"/>
      <c r="Q17" s="58">
        <f>SUM(C17:N17)</f>
        <v>26456</v>
      </c>
    </row>
    <row r="18" spans="1:17" ht="63.75">
      <c r="A18" s="49">
        <v>14</v>
      </c>
      <c r="B18" s="53" t="s">
        <v>11</v>
      </c>
      <c r="C18" s="58"/>
      <c r="D18" s="58"/>
      <c r="E18" s="58"/>
      <c r="F18" s="58"/>
      <c r="G18" s="58"/>
      <c r="H18" s="58"/>
      <c r="I18" s="58"/>
      <c r="J18" s="58"/>
      <c r="K18" s="58"/>
      <c r="L18" s="57">
        <v>48000</v>
      </c>
      <c r="M18" s="58"/>
      <c r="N18" s="58"/>
      <c r="O18" s="58"/>
      <c r="P18" s="58"/>
      <c r="Q18" s="58">
        <f>SUM(C18:N18)</f>
        <v>48000</v>
      </c>
    </row>
    <row r="19" spans="1:17" s="46" customFormat="1" ht="12.75">
      <c r="A19" s="60"/>
      <c r="B19" s="61"/>
      <c r="C19" s="62">
        <f>SUM(C5:C18)</f>
        <v>187000</v>
      </c>
      <c r="D19" s="62">
        <f aca="true" t="shared" si="0" ref="D19:P19">SUM(D5:D18)</f>
        <v>1500</v>
      </c>
      <c r="E19" s="62">
        <f t="shared" si="0"/>
        <v>68138.33</v>
      </c>
      <c r="F19" s="62">
        <f t="shared" si="0"/>
        <v>73045</v>
      </c>
      <c r="G19" s="62">
        <f t="shared" si="0"/>
        <v>20000</v>
      </c>
      <c r="H19" s="62">
        <f t="shared" si="0"/>
        <v>106232</v>
      </c>
      <c r="I19" s="62">
        <f t="shared" si="0"/>
        <v>58128</v>
      </c>
      <c r="J19" s="62">
        <f t="shared" si="0"/>
        <v>1200</v>
      </c>
      <c r="K19" s="62">
        <f t="shared" si="0"/>
        <v>7320</v>
      </c>
      <c r="L19" s="62">
        <f t="shared" si="0"/>
        <v>836488.37</v>
      </c>
      <c r="M19" s="62">
        <f t="shared" si="0"/>
        <v>1500</v>
      </c>
      <c r="N19" s="62">
        <f t="shared" si="0"/>
        <v>10500</v>
      </c>
      <c r="O19" s="62">
        <f t="shared" si="0"/>
        <v>15000</v>
      </c>
      <c r="P19" s="62">
        <f t="shared" si="0"/>
        <v>15000</v>
      </c>
      <c r="Q19" s="62">
        <f>SUM(Q5:Q18)</f>
        <v>1401051.7</v>
      </c>
    </row>
    <row r="20" spans="1:17" ht="12.75">
      <c r="A20" s="49"/>
      <c r="B20" s="53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6"/>
      <c r="O20" s="62"/>
      <c r="P20" s="62">
        <f>SUM(C19:P19)</f>
        <v>1401051.7</v>
      </c>
      <c r="Q20" s="58"/>
    </row>
    <row r="21" spans="3:11" ht="12.75">
      <c r="C21" s="10"/>
      <c r="D21" s="10"/>
      <c r="F21" s="10"/>
      <c r="G21" s="10"/>
      <c r="H21" s="10"/>
      <c r="I21" s="10"/>
      <c r="J21" s="10"/>
      <c r="K21" s="10"/>
    </row>
  </sheetData>
  <sheetProtection/>
  <mergeCells count="3">
    <mergeCell ref="B1:Q1"/>
    <mergeCell ref="C3:D3"/>
    <mergeCell ref="I3:J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2019-03-29T15:50:27Z</dcterms:modified>
  <cp:category/>
  <cp:version/>
  <cp:contentType/>
  <cp:contentStatus/>
</cp:coreProperties>
</file>